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<sst xmlns="http://schemas.openxmlformats.org/spreadsheetml/2006/main" count="12" uniqueCount="12">
  <si>
    <t xml:space="preserve">Entrez ci-dessous les valeurs batterie</t>
  </si>
  <si>
    <t xml:space="preserve">Constante Peukert n</t>
  </si>
  <si>
    <t xml:space="preserve">Capacité batterie C20</t>
  </si>
  <si>
    <t xml:space="preserve">Capacité batterie C5</t>
  </si>
  <si>
    <t xml:space="preserve">Temps d’utilisation en heures</t>
  </si>
  <si>
    <t xml:space="preserve">Courant de décharge en ampères</t>
  </si>
  <si>
    <t xml:space="preserve">(A)</t>
  </si>
  <si>
    <t xml:space="preserve">100 % dod</t>
  </si>
  <si>
    <t xml:space="preserve">80 % dod</t>
  </si>
  <si>
    <t xml:space="preserve">70 % dod</t>
  </si>
  <si>
    <t xml:space="preserve">60 % dod</t>
  </si>
  <si>
    <t xml:space="preserve">50 % dod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</si>
</sst>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0.00"/>
    <numFmt numFmtId="167" formatCode="0.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Lohit Devanagari"/>
      <family val="2"/>
      <charset val="1"/>
    </font>
    <font>
      <u val="single"/>
      <sz val="10"/>
      <name val="Lohit Devanagari"/>
      <family val="2"/>
      <charset val="1"/>
    </font>
    <font>
      <b val="true"/>
      <sz val="10"/>
      <name val="Arial"/>
      <family val="2"/>
      <charset val="1"/>
    </font>
    <font>
      <sz val="10"/>
      <color rgb="FFEEEEEE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EEEEEE"/>
      </patternFill>
    </fill>
    <fill>
      <patternFill patternType="solid">
        <fgColor rgb="FFFF0000"/>
        <bgColor rgb="FFFF4000"/>
      </patternFill>
    </fill>
    <fill>
      <patternFill patternType="solid">
        <fgColor rgb="FFFF4000"/>
        <bgColor rgb="FFFF0000"/>
      </patternFill>
    </fill>
    <fill>
      <patternFill patternType="solid">
        <fgColor rgb="FFFF8000"/>
        <bgColor rgb="FFFF8080"/>
      </patternFill>
    </fill>
    <fill>
      <patternFill patternType="solid">
        <fgColor rgb="FFFFBF00"/>
        <bgColor rgb="FFFF8000"/>
      </patternFill>
    </fill>
    <fill>
      <patternFill patternType="solid">
        <fgColor rgb="FF81D41A"/>
        <bgColor rgb="FF969696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8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5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6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7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8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n-tête" xfId="20"/>
    <cellStyle name="Résultat" xfId="21"/>
    <cellStyle name="Résultat2" xfId="22"/>
    <cellStyle name="Titre1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BF00"/>
      <rgbColor rgb="FFFF80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2.8" zeroHeight="false" outlineLevelRow="0" outlineLevelCol="0"/>
  <cols>
    <col collapsed="false" customWidth="true" hidden="false" outlineLevel="0" max="1" min="1" style="0" width="20.14"/>
    <col collapsed="false" customWidth="true" hidden="false" outlineLevel="0" max="2" min="2" style="0" width="12.1"/>
    <col collapsed="false" customWidth="true" hidden="false" outlineLevel="0" max="3" min="3" style="1" width="6.67"/>
    <col collapsed="false" customWidth="false" hidden="false" outlineLevel="0" max="4" min="4" style="1" width="11.52"/>
    <col collapsed="false" customWidth="false" hidden="false" outlineLevel="0" max="1025" min="5" style="0" width="11.52"/>
  </cols>
  <sheetData>
    <row r="1" customFormat="false" ht="12.8" hidden="false" customHeight="false" outlineLevel="0" collapsed="false">
      <c r="A1" s="2"/>
      <c r="B1" s="2"/>
      <c r="C1" s="2"/>
      <c r="D1" s="2"/>
      <c r="E1" s="2"/>
      <c r="F1" s="2"/>
      <c r="G1" s="2"/>
      <c r="H1" s="2"/>
    </row>
    <row r="2" customFormat="false" ht="17.15" hidden="false" customHeight="true" outlineLevel="0" collapsed="false">
      <c r="A2" s="3" t="s">
        <v>0</v>
      </c>
      <c r="B2" s="4"/>
      <c r="C2" s="2"/>
      <c r="D2" s="2"/>
      <c r="E2" s="3" t="s">
        <v>1</v>
      </c>
      <c r="F2" s="4"/>
      <c r="G2" s="5" t="n">
        <f aca="false">LOG(F5)/LOG(G5)</f>
        <v>1.26185950714291</v>
      </c>
      <c r="H2" s="2"/>
    </row>
    <row r="3" customFormat="false" ht="12.8" hidden="false" customHeight="false" outlineLevel="0" collapsed="false">
      <c r="A3" s="4" t="s">
        <v>2</v>
      </c>
      <c r="B3" s="6" t="n">
        <v>100</v>
      </c>
      <c r="C3" s="2"/>
      <c r="D3" s="2"/>
      <c r="E3" s="2"/>
      <c r="F3" s="2"/>
      <c r="G3" s="2"/>
      <c r="H3" s="2"/>
    </row>
    <row r="4" customFormat="false" ht="12.8" hidden="false" customHeight="false" outlineLevel="0" collapsed="false">
      <c r="A4" s="4" t="s">
        <v>3</v>
      </c>
      <c r="B4" s="6" t="n">
        <v>75</v>
      </c>
      <c r="C4" s="2"/>
      <c r="D4" s="2"/>
      <c r="E4" s="2"/>
      <c r="F4" s="2"/>
      <c r="G4" s="2"/>
      <c r="H4" s="2"/>
    </row>
    <row r="5" customFormat="false" ht="12.8" hidden="false" customHeight="false" outlineLevel="0" collapsed="false">
      <c r="A5" s="2"/>
      <c r="B5" s="2"/>
      <c r="C5" s="7"/>
      <c r="D5" s="7" t="n">
        <v>5</v>
      </c>
      <c r="E5" s="7" t="n">
        <f aca="false">B4/5</f>
        <v>15</v>
      </c>
      <c r="F5" s="7" t="n">
        <f aca="false">20/D5</f>
        <v>4</v>
      </c>
      <c r="G5" s="7" t="n">
        <f aca="false">E5/(B3/20)</f>
        <v>3</v>
      </c>
      <c r="H5" s="2"/>
    </row>
    <row r="6" customFormat="false" ht="19.4" hidden="false" customHeight="true" outlineLevel="0" collapsed="false">
      <c r="A6" s="2"/>
      <c r="B6" s="2"/>
      <c r="C6" s="8"/>
      <c r="D6" s="9" t="s">
        <v>4</v>
      </c>
      <c r="E6" s="9"/>
      <c r="F6" s="9"/>
      <c r="G6" s="10"/>
      <c r="H6" s="11"/>
    </row>
    <row r="7" customFormat="false" ht="17.15" hidden="false" customHeight="true" outlineLevel="0" collapsed="false">
      <c r="A7" s="12"/>
      <c r="B7" s="13" t="s">
        <v>5</v>
      </c>
      <c r="C7" s="14" t="s">
        <v>6</v>
      </c>
      <c r="D7" s="15" t="s">
        <v>7</v>
      </c>
      <c r="E7" s="16" t="s">
        <v>8</v>
      </c>
      <c r="F7" s="17" t="s">
        <v>9</v>
      </c>
      <c r="G7" s="18" t="s">
        <v>10</v>
      </c>
      <c r="H7" s="19" t="s">
        <v>11</v>
      </c>
    </row>
    <row r="8" customFormat="false" ht="12.8" hidden="false" customHeight="false" outlineLevel="0" collapsed="false">
      <c r="A8" s="20"/>
      <c r="B8" s="20"/>
      <c r="C8" s="21"/>
      <c r="D8" s="22"/>
      <c r="E8" s="23"/>
      <c r="F8" s="24"/>
      <c r="G8" s="25"/>
      <c r="H8" s="26"/>
    </row>
    <row r="9" customFormat="false" ht="12.8" hidden="false" customHeight="false" outlineLevel="0" collapsed="false">
      <c r="A9" s="20" t="n">
        <f aca="false">C9/(B3/20)</f>
        <v>0.2</v>
      </c>
      <c r="B9" s="20" t="n">
        <f aca="false">POWER(A9,G2)</f>
        <v>0.131219402176714</v>
      </c>
      <c r="C9" s="21" t="n">
        <v>1</v>
      </c>
      <c r="D9" s="27" t="n">
        <f aca="false">B3/B9*(20/B3)</f>
        <v>152.416484667915</v>
      </c>
      <c r="E9" s="28" t="n">
        <f aca="false">D9*80/100</f>
        <v>121.933187734332</v>
      </c>
      <c r="F9" s="29" t="n">
        <f aca="false">D9*70/100</f>
        <v>106.69153926754</v>
      </c>
      <c r="G9" s="30" t="n">
        <f aca="false">D9*60/100</f>
        <v>91.4498908007488</v>
      </c>
      <c r="H9" s="26" t="n">
        <f aca="false">D9*50/100</f>
        <v>76.2082423339573</v>
      </c>
    </row>
    <row r="10" customFormat="false" ht="12.8" hidden="false" customHeight="false" outlineLevel="0" collapsed="false">
      <c r="A10" s="20" t="n">
        <f aca="false">C10/(B3/20)</f>
        <v>0.4</v>
      </c>
      <c r="B10" s="20" t="n">
        <f aca="false">POWER(A10,G2)</f>
        <v>0.314670200450572</v>
      </c>
      <c r="C10" s="21" t="n">
        <v>2</v>
      </c>
      <c r="D10" s="27" t="n">
        <f aca="false">B3/B10*(20/B3)</f>
        <v>63.5586082551263</v>
      </c>
      <c r="E10" s="28" t="n">
        <f aca="false">D10*80/100</f>
        <v>50.846886604101</v>
      </c>
      <c r="F10" s="29" t="n">
        <f aca="false">D10*70/100</f>
        <v>44.4910257785884</v>
      </c>
      <c r="G10" s="30" t="n">
        <f aca="false">D10*60/100</f>
        <v>38.1351649530758</v>
      </c>
      <c r="H10" s="26" t="n">
        <f aca="false">D10*50/100</f>
        <v>31.7793041275632</v>
      </c>
    </row>
    <row r="11" customFormat="false" ht="12.8" hidden="false" customHeight="false" outlineLevel="0" collapsed="false">
      <c r="A11" s="20" t="n">
        <f aca="false">C11/(B3/20)</f>
        <v>0.6</v>
      </c>
      <c r="B11" s="20" t="n">
        <f aca="false">POWER(A11,G2)</f>
        <v>0.524877608706855</v>
      </c>
      <c r="C11" s="21" t="n">
        <v>3</v>
      </c>
      <c r="D11" s="27" t="n">
        <f aca="false">B3/B11*(20/B3)</f>
        <v>38.1041211669787</v>
      </c>
      <c r="E11" s="28" t="n">
        <f aca="false">D11*80/100</f>
        <v>30.4832969335829</v>
      </c>
      <c r="F11" s="29" t="n">
        <f aca="false">D11*70/100</f>
        <v>26.6728848168851</v>
      </c>
      <c r="G11" s="30" t="n">
        <f aca="false">D11*60/100</f>
        <v>22.8624727001872</v>
      </c>
      <c r="H11" s="26" t="n">
        <f aca="false">D11*50/100</f>
        <v>19.0520605834893</v>
      </c>
    </row>
    <row r="12" customFormat="false" ht="12.8" hidden="false" customHeight="false" outlineLevel="0" collapsed="false">
      <c r="A12" s="20" t="n">
        <f aca="false">C12/(B3/20)</f>
        <v>0.8</v>
      </c>
      <c r="B12" s="20" t="n">
        <f aca="false">POWER(A12,G2)</f>
        <v>0.754593706487524</v>
      </c>
      <c r="C12" s="21" t="n">
        <v>4</v>
      </c>
      <c r="D12" s="27" t="n">
        <f aca="false">B3/B12*(20/B3)</f>
        <v>26.5043291880817</v>
      </c>
      <c r="E12" s="28" t="n">
        <f aca="false">D12*80/100</f>
        <v>21.2034633504653</v>
      </c>
      <c r="F12" s="29" t="n">
        <f aca="false">D12*70/100</f>
        <v>18.5530304316572</v>
      </c>
      <c r="G12" s="30" t="n">
        <f aca="false">D12*60/100</f>
        <v>15.902597512849</v>
      </c>
      <c r="H12" s="26" t="n">
        <f aca="false">D12*50/100</f>
        <v>13.2521645940408</v>
      </c>
    </row>
    <row r="13" customFormat="false" ht="12.8" hidden="false" customHeight="false" outlineLevel="0" collapsed="false">
      <c r="A13" s="20" t="n">
        <f aca="false">C13/(B3/20)</f>
        <v>1</v>
      </c>
      <c r="B13" s="20" t="n">
        <f aca="false">POWER(A13,G2)</f>
        <v>1</v>
      </c>
      <c r="C13" s="21" t="n">
        <v>5</v>
      </c>
      <c r="D13" s="27" t="n">
        <f aca="false">B3/B13*(20/B3)</f>
        <v>20</v>
      </c>
      <c r="E13" s="28" t="n">
        <f aca="false">D13*80/100</f>
        <v>16</v>
      </c>
      <c r="F13" s="29" t="n">
        <f aca="false">D13*70/100</f>
        <v>14</v>
      </c>
      <c r="G13" s="30" t="n">
        <f aca="false">D13*60/100</f>
        <v>12</v>
      </c>
      <c r="H13" s="26" t="n">
        <f aca="false">D13*50/100</f>
        <v>10</v>
      </c>
    </row>
    <row r="14" customFormat="false" ht="12.8" hidden="false" customHeight="false" outlineLevel="0" collapsed="false">
      <c r="A14" s="20" t="n">
        <f aca="false">C14/(B3/20)</f>
        <v>1.2</v>
      </c>
      <c r="B14" s="20" t="n">
        <f aca="false">POWER(A14,G2)</f>
        <v>1.25868080180229</v>
      </c>
      <c r="C14" s="21" t="n">
        <v>6</v>
      </c>
      <c r="D14" s="27" t="n">
        <f aca="false">B3/B14*(20/B3)</f>
        <v>15.8896520637816</v>
      </c>
      <c r="E14" s="28" t="n">
        <f aca="false">D14*80/100</f>
        <v>12.7117216510253</v>
      </c>
      <c r="F14" s="29" t="n">
        <f aca="false">D14*70/100</f>
        <v>11.1227564446471</v>
      </c>
      <c r="G14" s="30" t="n">
        <f aca="false">D14*60/100</f>
        <v>9.53379123826895</v>
      </c>
      <c r="H14" s="26" t="n">
        <f aca="false">D14*50/100</f>
        <v>7.94482603189079</v>
      </c>
    </row>
    <row r="15" customFormat="false" ht="12.8" hidden="false" customHeight="false" outlineLevel="0" collapsed="false">
      <c r="A15" s="20" t="n">
        <f aca="false">C15/(B3/20)</f>
        <v>1.4</v>
      </c>
      <c r="B15" s="20" t="n">
        <f aca="false">POWER(A15,G2)</f>
        <v>1.52894918257726</v>
      </c>
      <c r="C15" s="21" t="n">
        <v>7</v>
      </c>
      <c r="D15" s="27" t="n">
        <f aca="false">B3/B15*(20/B3)</f>
        <v>13.0808794876277</v>
      </c>
      <c r="E15" s="28" t="n">
        <f aca="false">D15*80/100</f>
        <v>10.4647035901022</v>
      </c>
      <c r="F15" s="29" t="n">
        <f aca="false">D15*70/100</f>
        <v>9.1566156413394</v>
      </c>
      <c r="G15" s="30" t="n">
        <f aca="false">D15*60/100</f>
        <v>7.84852769257663</v>
      </c>
      <c r="H15" s="26" t="n">
        <f aca="false">D15*50/100</f>
        <v>6.54043974381386</v>
      </c>
    </row>
    <row r="16" customFormat="false" ht="12.8" hidden="false" customHeight="false" outlineLevel="0" collapsed="false">
      <c r="A16" s="20" t="n">
        <f aca="false">C16/(B3/20)</f>
        <v>1.6</v>
      </c>
      <c r="B16" s="20" t="n">
        <f aca="false">POWER(A16,G2)</f>
        <v>1.80955063763663</v>
      </c>
      <c r="C16" s="21" t="n">
        <v>8</v>
      </c>
      <c r="D16" s="27" t="n">
        <f aca="false">B3/B16*(20/B3)</f>
        <v>11.0524677143719</v>
      </c>
      <c r="E16" s="28" t="n">
        <f aca="false">D16*80/100</f>
        <v>8.84197417149756</v>
      </c>
      <c r="F16" s="29" t="n">
        <f aca="false">D16*70/100</f>
        <v>7.73672740006036</v>
      </c>
      <c r="G16" s="30" t="n">
        <f aca="false">D16*60/100</f>
        <v>6.63148062862317</v>
      </c>
      <c r="H16" s="26" t="n">
        <f aca="false">D16*50/100</f>
        <v>5.52623385718597</v>
      </c>
    </row>
    <row r="17" customFormat="false" ht="12.8" hidden="false" customHeight="false" outlineLevel="0" collapsed="false">
      <c r="A17" s="20" t="n">
        <f aca="false">C17/(B3/20)</f>
        <v>1.8</v>
      </c>
      <c r="B17" s="20" t="n">
        <f aca="false">POWER(A17,G2)</f>
        <v>2.09951043482742</v>
      </c>
      <c r="C17" s="21" t="n">
        <v>9</v>
      </c>
      <c r="D17" s="27" t="n">
        <f aca="false">B3/B17*(20/B3)</f>
        <v>9.52603029174467</v>
      </c>
      <c r="E17" s="28" t="n">
        <f aca="false">D17*80/100</f>
        <v>7.62082423339573</v>
      </c>
      <c r="F17" s="29" t="n">
        <f aca="false">D17*70/100</f>
        <v>6.66822120422127</v>
      </c>
      <c r="G17" s="30" t="n">
        <f aca="false">D17*60/100</f>
        <v>5.7156181750468</v>
      </c>
      <c r="H17" s="26" t="n">
        <f aca="false">D17*50/100</f>
        <v>4.76301514587233</v>
      </c>
    </row>
    <row r="18" customFormat="false" ht="12.8" hidden="false" customHeight="false" outlineLevel="0" collapsed="false">
      <c r="A18" s="20" t="n">
        <f aca="false">C18/(B3/20)</f>
        <v>2</v>
      </c>
      <c r="B18" s="20" t="n">
        <f aca="false">POWER(A18,G2)</f>
        <v>2.39804628912121</v>
      </c>
      <c r="C18" s="21" t="n">
        <v>10</v>
      </c>
      <c r="D18" s="27" t="n">
        <f aca="false">B3/B18*(20/B3)</f>
        <v>8.34012257842161</v>
      </c>
      <c r="E18" s="28" t="n">
        <f aca="false">D18*80/100</f>
        <v>6.67209806273729</v>
      </c>
      <c r="F18" s="29" t="n">
        <f aca="false">D18*70/100</f>
        <v>5.83808580489513</v>
      </c>
      <c r="G18" s="30" t="n">
        <f aca="false">D18*60/100</f>
        <v>5.00407354705297</v>
      </c>
      <c r="H18" s="26" t="n">
        <f aca="false">D18*50/100</f>
        <v>4.17006128921081</v>
      </c>
    </row>
    <row r="19" customFormat="false" ht="12.8" hidden="false" customHeight="false" outlineLevel="0" collapsed="false">
      <c r="A19" s="20" t="n">
        <f aca="false">C19/(B3/20)</f>
        <v>2.2</v>
      </c>
      <c r="B19" s="20" t="n">
        <f aca="false">POWER(A19,G2)</f>
        <v>2.70451450649852</v>
      </c>
      <c r="C19" s="21" t="n">
        <v>11</v>
      </c>
      <c r="D19" s="27" t="n">
        <f aca="false">B3/B19*(20/B3)</f>
        <v>7.39504260448341</v>
      </c>
      <c r="E19" s="28" t="n">
        <f aca="false">D19*80/100</f>
        <v>5.91603408358672</v>
      </c>
      <c r="F19" s="29" t="n">
        <f aca="false">D19*70/100</f>
        <v>5.17652982313838</v>
      </c>
      <c r="G19" s="30" t="n">
        <f aca="false">D19*60/100</f>
        <v>4.43702556269004</v>
      </c>
      <c r="H19" s="26" t="n">
        <f aca="false">D19*50/100</f>
        <v>3.6975213022417</v>
      </c>
    </row>
    <row r="20" customFormat="false" ht="12.8" hidden="false" customHeight="false" outlineLevel="0" collapsed="false">
      <c r="A20" s="20" t="n">
        <f aca="false">C20/(B3/20)</f>
        <v>2.4</v>
      </c>
      <c r="B20" s="20" t="n">
        <f aca="false">POWER(A20,G2)</f>
        <v>3.01837482595009</v>
      </c>
      <c r="C20" s="21" t="n">
        <v>12</v>
      </c>
      <c r="D20" s="27" t="n">
        <f aca="false">B3/B20*(20/B3)</f>
        <v>6.62608229702042</v>
      </c>
      <c r="E20" s="28" t="n">
        <f aca="false">D20*80/100</f>
        <v>5.30086583761634</v>
      </c>
      <c r="F20" s="29" t="n">
        <f aca="false">D20*70/100</f>
        <v>4.63825760791429</v>
      </c>
      <c r="G20" s="30" t="n">
        <f aca="false">D20*60/100</f>
        <v>3.97564937821225</v>
      </c>
      <c r="H20" s="26" t="n">
        <f aca="false">D20*50/100</f>
        <v>3.31304114851021</v>
      </c>
    </row>
    <row r="21" customFormat="false" ht="12.8" hidden="false" customHeight="false" outlineLevel="0" collapsed="false">
      <c r="A21" s="20" t="n">
        <f aca="false">C21/(B3/20)</f>
        <v>2.6</v>
      </c>
      <c r="B21" s="20" t="n">
        <f aca="false">POWER(A21,G2)</f>
        <v>3.33916642034197</v>
      </c>
      <c r="C21" s="21" t="n">
        <v>13</v>
      </c>
      <c r="D21" s="27" t="n">
        <f aca="false">B3/B21*(20/B3)</f>
        <v>5.98951878473663</v>
      </c>
      <c r="E21" s="28" t="n">
        <f aca="false">D21*80/100</f>
        <v>4.79161502778931</v>
      </c>
      <c r="F21" s="29" t="n">
        <f aca="false">D21*70/100</f>
        <v>4.19266314931564</v>
      </c>
      <c r="G21" s="30" t="n">
        <f aca="false">D21*60/100</f>
        <v>3.59371127084198</v>
      </c>
      <c r="H21" s="26" t="n">
        <f aca="false">D21*50/100</f>
        <v>2.99475939236832</v>
      </c>
    </row>
    <row r="22" customFormat="false" ht="12.8" hidden="false" customHeight="false" outlineLevel="0" collapsed="false">
      <c r="A22" s="20" t="n">
        <f aca="false">C22/(B3/20)</f>
        <v>2.8</v>
      </c>
      <c r="B22" s="20" t="n">
        <f aca="false">POWER(A22,G2)</f>
        <v>3.6664909135343</v>
      </c>
      <c r="C22" s="21" t="n">
        <v>14</v>
      </c>
      <c r="D22" s="27" t="n">
        <f aca="false">B3/B22*(20/B3)</f>
        <v>5.4548069180188</v>
      </c>
      <c r="E22" s="28" t="n">
        <f aca="false">D22*80/100</f>
        <v>4.36384553441504</v>
      </c>
      <c r="F22" s="29" t="n">
        <f aca="false">D22*70/100</f>
        <v>3.81836484261316</v>
      </c>
      <c r="G22" s="30" t="n">
        <f aca="false">D22*60/100</f>
        <v>3.27288415081128</v>
      </c>
      <c r="H22" s="26" t="n">
        <f aca="false">D22*50/100</f>
        <v>2.7274034590094</v>
      </c>
      <c r="P22" s="31"/>
    </row>
    <row r="23" customFormat="false" ht="12.8" hidden="false" customHeight="false" outlineLevel="0" collapsed="false">
      <c r="A23" s="20" t="n">
        <f aca="false">C23/(B3/20)</f>
        <v>3</v>
      </c>
      <c r="B23" s="20" t="n">
        <f aca="false">POWER(A23,G2)</f>
        <v>4</v>
      </c>
      <c r="C23" s="21" t="n">
        <v>15</v>
      </c>
      <c r="D23" s="27" t="n">
        <f aca="false">B3/B23*(20/B3)</f>
        <v>5</v>
      </c>
      <c r="E23" s="28" t="n">
        <f aca="false">D23*80/100</f>
        <v>4</v>
      </c>
      <c r="F23" s="29" t="n">
        <f aca="false">D23*70/100</f>
        <v>3.5</v>
      </c>
      <c r="G23" s="30" t="n">
        <f aca="false">D23*60/100</f>
        <v>3</v>
      </c>
      <c r="H23" s="26" t="n">
        <f aca="false">D23*50/100</f>
        <v>2.5</v>
      </c>
    </row>
    <row r="24" customFormat="false" ht="12.8" hidden="false" customHeight="false" outlineLevel="0" collapsed="false">
      <c r="A24" s="20" t="n">
        <f aca="false">C24/(B3/20)</f>
        <v>3.2</v>
      </c>
      <c r="B24" s="20" t="n">
        <f aca="false">POWER(A24,G2)</f>
        <v>4.33938619156144</v>
      </c>
      <c r="C24" s="21" t="n">
        <v>16</v>
      </c>
      <c r="D24" s="27" t="n">
        <f aca="false">B3/B24*(20/B3)</f>
        <v>4.60894677659547</v>
      </c>
      <c r="E24" s="28" t="n">
        <f aca="false">D24*80/100</f>
        <v>3.68715742127638</v>
      </c>
      <c r="F24" s="29" t="n">
        <f aca="false">D24*70/100</f>
        <v>3.22626274361683</v>
      </c>
      <c r="G24" s="30" t="n">
        <f aca="false">D24*60/100</f>
        <v>2.76536806595728</v>
      </c>
      <c r="H24" s="26" t="n">
        <f aca="false">D24*50/100</f>
        <v>2.30447338829773</v>
      </c>
    </row>
    <row r="25" customFormat="false" ht="12.8" hidden="false" customHeight="false" outlineLevel="0" collapsed="false">
      <c r="A25" s="20" t="n">
        <f aca="false">C25/(B3/20)</f>
        <v>3.4</v>
      </c>
      <c r="B25" s="20" t="n">
        <f aca="false">POWER(A25,G2)</f>
        <v>4.68437575273914</v>
      </c>
      <c r="C25" s="21" t="n">
        <v>17</v>
      </c>
      <c r="D25" s="27" t="n">
        <f aca="false">B3/B25*(20/B3)</f>
        <v>4.2695123225982</v>
      </c>
      <c r="E25" s="28" t="n">
        <f aca="false">D25*80/100</f>
        <v>3.41560985807856</v>
      </c>
      <c r="F25" s="29" t="n">
        <f aca="false">D25*70/100</f>
        <v>2.98865862581874</v>
      </c>
      <c r="G25" s="30" t="n">
        <f aca="false">D25*60/100</f>
        <v>2.56170739355892</v>
      </c>
      <c r="H25" s="26" t="n">
        <f aca="false">D25*50/100</f>
        <v>2.1347561612991</v>
      </c>
    </row>
    <row r="26" customFormat="false" ht="12.8" hidden="false" customHeight="false" outlineLevel="0" collapsed="false">
      <c r="A26" s="20" t="n">
        <f aca="false">C26/(B3/20)</f>
        <v>3.6</v>
      </c>
      <c r="B26" s="20" t="n">
        <f aca="false">POWER(A26,G2)</f>
        <v>5.03472320720916</v>
      </c>
      <c r="C26" s="21" t="n">
        <v>18</v>
      </c>
      <c r="D26" s="27" t="n">
        <f aca="false">B3/B26*(20/B3)</f>
        <v>3.9724130159454</v>
      </c>
      <c r="E26" s="28" t="n">
        <f aca="false">D26*80/100</f>
        <v>3.17793041275632</v>
      </c>
      <c r="F26" s="29" t="n">
        <f aca="false">D26*70/100</f>
        <v>2.78068911116178</v>
      </c>
      <c r="G26" s="30" t="n">
        <f aca="false">D26*60/100</f>
        <v>2.38344780956724</v>
      </c>
      <c r="H26" s="26" t="n">
        <f aca="false">D26*50/100</f>
        <v>1.9862065079727</v>
      </c>
    </row>
    <row r="27" customFormat="false" ht="12.8" hidden="false" customHeight="false" outlineLevel="0" collapsed="false">
      <c r="A27" s="20" t="n">
        <f aca="false">C27/(B3/20)</f>
        <v>3.8</v>
      </c>
      <c r="B27" s="20" t="n">
        <f aca="false">POWER(A27,G2)</f>
        <v>5.39020699712148</v>
      </c>
      <c r="C27" s="21" t="n">
        <v>19</v>
      </c>
      <c r="D27" s="27" t="n">
        <f aca="false">B3/B27*(20/B3)</f>
        <v>3.71043264399318</v>
      </c>
      <c r="E27" s="28" t="n">
        <f aca="false">D27*80/100</f>
        <v>2.96834611519455</v>
      </c>
      <c r="F27" s="29" t="n">
        <f aca="false">D27*70/100</f>
        <v>2.59730285079523</v>
      </c>
      <c r="G27" s="30" t="n">
        <f aca="false">D27*60/100</f>
        <v>2.22625958639591</v>
      </c>
      <c r="H27" s="26" t="n">
        <f aca="false">D27*50/100</f>
        <v>1.85521632199659</v>
      </c>
      <c r="P27" s="32"/>
    </row>
    <row r="28" customFormat="false" ht="12.8" hidden="false" customHeight="false" outlineLevel="0" collapsed="false">
      <c r="A28" s="20" t="n">
        <f aca="false">C28/(B3/20)</f>
        <v>4</v>
      </c>
      <c r="B28" s="20" t="n">
        <f aca="false">POWER(A28,G2)</f>
        <v>5.75062600476802</v>
      </c>
      <c r="C28" s="21" t="n">
        <v>20</v>
      </c>
      <c r="D28" s="27" t="n">
        <f aca="false">B3/B28*(20/B3)</f>
        <v>3.4778822311549</v>
      </c>
      <c r="E28" s="28" t="n">
        <f aca="false">D28*80/100</f>
        <v>2.78230578492392</v>
      </c>
      <c r="F28" s="29" t="n">
        <f aca="false">D28*70/100</f>
        <v>2.43451756180843</v>
      </c>
      <c r="G28" s="30" t="n">
        <f aca="false">D28*60/100</f>
        <v>2.08672933869294</v>
      </c>
      <c r="H28" s="26" t="n">
        <f aca="false">D28*50/100</f>
        <v>1.73894111557745</v>
      </c>
    </row>
    <row r="29" customFormat="false" ht="12.8" hidden="false" customHeight="false" outlineLevel="0" collapsed="false">
      <c r="A29" s="20" t="n">
        <f aca="false">C29/(B3/20)</f>
        <v>4.2</v>
      </c>
      <c r="B29" s="20" t="n">
        <f aca="false">POWER(A29,G2)</f>
        <v>6.11579673030903</v>
      </c>
      <c r="C29" s="21" t="n">
        <v>21</v>
      </c>
      <c r="D29" s="27" t="n">
        <f aca="false">B3/B29*(20/B3)</f>
        <v>3.27021987190693</v>
      </c>
      <c r="E29" s="28" t="n">
        <f aca="false">D29*80/100</f>
        <v>2.61617589752554</v>
      </c>
      <c r="F29" s="29" t="n">
        <f aca="false">D29*70/100</f>
        <v>2.28915391033485</v>
      </c>
      <c r="G29" s="30" t="n">
        <f aca="false">D29*60/100</f>
        <v>1.96213192314416</v>
      </c>
      <c r="H29" s="26" t="n">
        <f aca="false">D29*50/100</f>
        <v>1.63510993595346</v>
      </c>
    </row>
    <row r="30" customFormat="false" ht="12.8" hidden="false" customHeight="false" outlineLevel="0" collapsed="false">
      <c r="A30" s="20" t="n">
        <f aca="false">C30/(B3/20)</f>
        <v>4.4</v>
      </c>
      <c r="B30" s="20" t="n">
        <f aca="false">POWER(A30,G2)</f>
        <v>6.48555097618328</v>
      </c>
      <c r="C30" s="21" t="n">
        <v>22</v>
      </c>
      <c r="D30" s="27" t="n">
        <f aca="false">B14/B30*(20/B14)</f>
        <v>3.08377808970209</v>
      </c>
      <c r="E30" s="28" t="n">
        <f aca="false">D30*80/100</f>
        <v>2.46702247176167</v>
      </c>
      <c r="F30" s="29" t="n">
        <f aca="false">D30*70/100</f>
        <v>2.15864466279146</v>
      </c>
      <c r="G30" s="30" t="n">
        <f aca="false">D30*60/100</f>
        <v>1.85026685382125</v>
      </c>
      <c r="H30" s="26" t="n">
        <f aca="false">D30*50/100</f>
        <v>1.54188904485105</v>
      </c>
    </row>
    <row r="31" customFormat="false" ht="12.8" hidden="false" customHeight="false" outlineLevel="0" collapsed="false">
      <c r="A31" s="20" t="n">
        <f aca="false">C31/(B3/20)</f>
        <v>4.6</v>
      </c>
      <c r="B31" s="20" t="n">
        <f aca="false">POWER(A31,G2)</f>
        <v>6.85973392814292</v>
      </c>
      <c r="C31" s="21" t="n">
        <v>23</v>
      </c>
      <c r="D31" s="27" t="n">
        <f aca="false">B14/B31*(20/B14)</f>
        <v>2.91556497810323</v>
      </c>
      <c r="E31" s="28" t="n">
        <f aca="false">D31*80/100</f>
        <v>2.33245198248258</v>
      </c>
      <c r="F31" s="29" t="n">
        <f aca="false">D31*70/100</f>
        <v>2.04089548467226</v>
      </c>
      <c r="G31" s="30" t="n">
        <f aca="false">D31*60/100</f>
        <v>1.74933898686194</v>
      </c>
      <c r="H31" s="26" t="n">
        <f aca="false">D31*50/100</f>
        <v>1.45778248905162</v>
      </c>
    </row>
    <row r="32" customFormat="false" ht="12.8" hidden="false" customHeight="false" outlineLevel="0" collapsed="false">
      <c r="A32" s="20" t="n">
        <f aca="false">C32/(B3/20)</f>
        <v>4.8</v>
      </c>
      <c r="B32" s="20" t="n">
        <f aca="false">POWER(A32,G2)</f>
        <v>7.23820255054651</v>
      </c>
      <c r="C32" s="21" t="n">
        <v>24</v>
      </c>
      <c r="D32" s="27" t="n">
        <f aca="false">B14/B32*(20/B14)</f>
        <v>2.76311692859299</v>
      </c>
      <c r="E32" s="28" t="n">
        <f aca="false">D32*80/100</f>
        <v>2.21049354287439</v>
      </c>
      <c r="F32" s="29" t="n">
        <f aca="false">D32*70/100</f>
        <v>1.93418185001509</v>
      </c>
      <c r="G32" s="30" t="n">
        <f aca="false">D32*60/100</f>
        <v>1.65787015715579</v>
      </c>
      <c r="H32" s="26" t="n">
        <f aca="false">D32*50/100</f>
        <v>1.38155846429649</v>
      </c>
    </row>
    <row r="33" customFormat="false" ht="12.8" hidden="false" customHeight="false" outlineLevel="0" collapsed="false">
      <c r="A33" s="20" t="n">
        <f aca="false">C33/(B3/20)</f>
        <v>5</v>
      </c>
      <c r="B33" s="20" t="n">
        <f aca="false">POWER(A33,G2)</f>
        <v>7.62082423339573</v>
      </c>
      <c r="C33" s="21" t="n">
        <v>25</v>
      </c>
      <c r="D33" s="27" t="n">
        <f aca="false">B14/B33*(20/B14)</f>
        <v>2.62438804353427</v>
      </c>
      <c r="E33" s="28" t="n">
        <f aca="false">D33*80/100</f>
        <v>2.09951043482742</v>
      </c>
      <c r="F33" s="29" t="n">
        <f aca="false">D33*70/100</f>
        <v>1.83707163047399</v>
      </c>
      <c r="G33" s="30" t="n">
        <f aca="false">D33*60/100</f>
        <v>1.57463282612056</v>
      </c>
      <c r="H33" s="26" t="n">
        <f aca="false">D33*50/100</f>
        <v>1.31219402176714</v>
      </c>
    </row>
    <row r="34" customFormat="false" ht="12.8" hidden="false" customHeight="false" outlineLevel="0" collapsed="false">
      <c r="A34" s="20" t="n">
        <f aca="false">C34/(B3/20)</f>
        <v>5.2</v>
      </c>
      <c r="B34" s="20" t="n">
        <f aca="false">POWER(A34,G2)</f>
        <v>8.00747564305922</v>
      </c>
      <c r="C34" s="21" t="n">
        <v>26</v>
      </c>
      <c r="D34" s="27" t="n">
        <f aca="false">B14/B34*(20/B14)</f>
        <v>2.49766604252312</v>
      </c>
      <c r="E34" s="28" t="n">
        <f aca="false">D34*80/100</f>
        <v>1.9981328340185</v>
      </c>
      <c r="F34" s="29" t="n">
        <f aca="false">D34*70/100</f>
        <v>1.74836622976618</v>
      </c>
      <c r="G34" s="30" t="n">
        <f aca="false">D34*60/100</f>
        <v>1.49859962551387</v>
      </c>
      <c r="H34" s="26" t="n">
        <f aca="false">D34*50/100</f>
        <v>1.24883302126156</v>
      </c>
    </row>
    <row r="35" customFormat="false" ht="12.8" hidden="false" customHeight="false" outlineLevel="0" collapsed="false">
      <c r="A35" s="20" t="n">
        <f aca="false">C35/(B3/20)</f>
        <v>5.4</v>
      </c>
      <c r="B35" s="20" t="n">
        <f aca="false">POWER(A35,G2)</f>
        <v>8.39804173930967</v>
      </c>
      <c r="C35" s="21" t="n">
        <v>27</v>
      </c>
      <c r="D35" s="27" t="n">
        <f aca="false">B14/B35*(20/B14)</f>
        <v>2.38150757293617</v>
      </c>
      <c r="E35" s="28" t="n">
        <f aca="false">D35*80/100</f>
        <v>1.90520605834893</v>
      </c>
      <c r="F35" s="29" t="n">
        <f aca="false">D35*70/100</f>
        <v>1.66705530105532</v>
      </c>
      <c r="G35" s="30" t="n">
        <f aca="false">D35*60/100</f>
        <v>1.4289045437617</v>
      </c>
      <c r="H35" s="26" t="n">
        <f aca="false">D35*50/100</f>
        <v>1.19075378646808</v>
      </c>
    </row>
    <row r="36" customFormat="false" ht="12.8" hidden="false" customHeight="false" outlineLevel="0" collapsed="false">
      <c r="A36" s="20" t="n">
        <f aca="false">C36/(B3/20)</f>
        <v>5.6</v>
      </c>
      <c r="B36" s="20" t="n">
        <f aca="false">POWER(A36,G2)</f>
        <v>8.79241492929759</v>
      </c>
      <c r="C36" s="21" t="n">
        <v>28</v>
      </c>
      <c r="D36" s="27" t="n">
        <f aca="false">B14/B36*(20/B14)</f>
        <v>2.27468791689495</v>
      </c>
      <c r="E36" s="28" t="n">
        <f aca="false">D36*80/100</f>
        <v>1.81975033351596</v>
      </c>
      <c r="F36" s="29" t="n">
        <f aca="false">D36*70/100</f>
        <v>1.59228154182647</v>
      </c>
      <c r="G36" s="30" t="n">
        <f aca="false">D36*60/100</f>
        <v>1.36481275013697</v>
      </c>
      <c r="H36" s="26" t="n">
        <f aca="false">D36*50/100</f>
        <v>1.13734395844748</v>
      </c>
    </row>
    <row r="37" customFormat="false" ht="12.8" hidden="false" customHeight="false" outlineLevel="0" collapsed="false">
      <c r="A37" s="20" t="n">
        <f aca="false">C37/(B3/20)</f>
        <v>5.8</v>
      </c>
      <c r="B37" s="20" t="n">
        <f aca="false">POWER(A37,G2)</f>
        <v>9.19049433514506</v>
      </c>
      <c r="C37" s="21" t="n">
        <v>29</v>
      </c>
      <c r="D37" s="27" t="n">
        <f aca="false">B14/B37*(20/B14)</f>
        <v>2.17616150673405</v>
      </c>
      <c r="E37" s="28" t="n">
        <f aca="false">D37*80/100</f>
        <v>1.74092920538724</v>
      </c>
      <c r="F37" s="29" t="n">
        <f aca="false">D37*70/100</f>
        <v>1.52331305471383</v>
      </c>
      <c r="G37" s="30" t="n">
        <f aca="false">D37*60/100</f>
        <v>1.30569690404043</v>
      </c>
      <c r="H37" s="26" t="n">
        <f aca="false">D37*50/100</f>
        <v>1.08808075336702</v>
      </c>
    </row>
    <row r="38" customFormat="false" ht="12.8" hidden="false" customHeight="false" outlineLevel="0" collapsed="false">
      <c r="A38" s="20" t="n">
        <f aca="false">C38/(B3/20)</f>
        <v>6</v>
      </c>
      <c r="B38" s="20" t="n">
        <f aca="false">POWER(A38,G2)</f>
        <v>9.59218515648485</v>
      </c>
      <c r="C38" s="21" t="n">
        <v>30</v>
      </c>
      <c r="D38" s="27" t="n">
        <f aca="false">B14/B38*(20/B14)</f>
        <v>2.0850306446054</v>
      </c>
      <c r="E38" s="28" t="n">
        <f aca="false">D38*80/100</f>
        <v>1.66802451568432</v>
      </c>
      <c r="F38" s="29" t="n">
        <f aca="false">D38*70/100</f>
        <v>1.45952145122378</v>
      </c>
      <c r="G38" s="30" t="n">
        <f aca="false">D38*60/100</f>
        <v>1.25101838676324</v>
      </c>
      <c r="H38" s="26" t="n">
        <f aca="false">D38*50/100</f>
        <v>1.0425153223027</v>
      </c>
    </row>
    <row r="39" customFormat="false" ht="12.8" hidden="false" customHeight="false" outlineLevel="0" collapsed="false">
      <c r="A39" s="20" t="n">
        <f aca="false">C39/(B3/20)</f>
        <v>6.6</v>
      </c>
      <c r="B39" s="20" t="n">
        <f aca="false">POWER(A39,G2)</f>
        <v>10.8180580259941</v>
      </c>
      <c r="C39" s="21" t="n">
        <v>33</v>
      </c>
      <c r="D39" s="27" t="n">
        <f aca="false">B14/B39*(20/B14)</f>
        <v>1.84876065112085</v>
      </c>
      <c r="E39" s="28" t="n">
        <f aca="false">D39*80/100</f>
        <v>1.47900852089668</v>
      </c>
      <c r="F39" s="29" t="n">
        <f aca="false">D39*70/100</f>
        <v>1.2941324557846</v>
      </c>
      <c r="G39" s="30" t="n">
        <f aca="false">D39*60/100</f>
        <v>1.10925639067251</v>
      </c>
      <c r="H39" s="26" t="n">
        <f aca="false">D39*50/100</f>
        <v>0.924380325560426</v>
      </c>
    </row>
    <row r="40" customFormat="false" ht="12.8" hidden="false" customHeight="false" outlineLevel="0" collapsed="false">
      <c r="A40" s="20" t="n">
        <f aca="false">C40/(B3/20)</f>
        <v>7</v>
      </c>
      <c r="B40" s="20" t="n">
        <f aca="false">POWER(A40,G2)</f>
        <v>11.6518529822154</v>
      </c>
      <c r="C40" s="21" t="n">
        <v>35</v>
      </c>
      <c r="D40" s="27" t="n">
        <f aca="false">B14/B40*(20/B14)</f>
        <v>1.71646518631214</v>
      </c>
      <c r="E40" s="28" t="n">
        <f aca="false">D40*80/100</f>
        <v>1.37317214904972</v>
      </c>
      <c r="F40" s="29" t="n">
        <f aca="false">D40*70/100</f>
        <v>1.2015256304185</v>
      </c>
      <c r="G40" s="30" t="n">
        <f aca="false">D40*60/100</f>
        <v>1.02987911178729</v>
      </c>
      <c r="H40" s="26" t="n">
        <f aca="false">D40*50/100</f>
        <v>0.858232593156072</v>
      </c>
    </row>
    <row r="41" customFormat="false" ht="12.8" hidden="false" customHeight="false" outlineLevel="0" collapsed="false">
      <c r="A41" s="20" t="n">
        <f aca="false">C41/(B3/20)</f>
        <v>7.4</v>
      </c>
      <c r="B41" s="20" t="n">
        <f aca="false">POWER(A41,G2)</f>
        <v>12.4982241550731</v>
      </c>
      <c r="C41" s="21" t="n">
        <v>37</v>
      </c>
      <c r="D41" s="27" t="n">
        <f aca="false">B25/B41*(20/B25)</f>
        <v>1.60022734044835</v>
      </c>
      <c r="E41" s="28" t="n">
        <f aca="false">D41*80/100</f>
        <v>1.28018187235868</v>
      </c>
      <c r="F41" s="29" t="n">
        <f aca="false">D41*70/100</f>
        <v>1.12015913831385</v>
      </c>
      <c r="G41" s="30" t="n">
        <f aca="false">D41*60/100</f>
        <v>0.960136404269011</v>
      </c>
      <c r="H41" s="26" t="n">
        <f aca="false">D41*50/100</f>
        <v>0.800113670224176</v>
      </c>
    </row>
    <row r="42" customFormat="false" ht="12.8" hidden="false" customHeight="false" outlineLevel="0" collapsed="false">
      <c r="A42" s="20" t="n">
        <f aca="false">C42/(B3/20)</f>
        <v>8</v>
      </c>
      <c r="B42" s="20" t="n">
        <f aca="false">POWER(A42,G2)</f>
        <v>13.7902673508579</v>
      </c>
      <c r="C42" s="21" t="n">
        <v>40</v>
      </c>
      <c r="D42" s="27" t="n">
        <f aca="false">B25/B42*(20/B25)</f>
        <v>1.45029820605732</v>
      </c>
      <c r="E42" s="28" t="n">
        <f aca="false">D42*80/100</f>
        <v>1.16023856484585</v>
      </c>
      <c r="F42" s="29" t="n">
        <f aca="false">D42*70/100</f>
        <v>1.01520874424012</v>
      </c>
      <c r="G42" s="30" t="n">
        <f aca="false">D42*60/100</f>
        <v>0.870178923634389</v>
      </c>
      <c r="H42" s="26" t="n">
        <f aca="false">D42*50/100</f>
        <v>0.725149103028658</v>
      </c>
    </row>
    <row r="43" customFormat="false" ht="12.8" hidden="false" customHeight="false" outlineLevel="0" collapsed="false">
      <c r="A43" s="20" t="n">
        <f aca="false">C43/(B3/20)</f>
        <v>9</v>
      </c>
      <c r="B43" s="20" t="n">
        <f aca="false">POWER(A43,G2)</f>
        <v>16</v>
      </c>
      <c r="C43" s="21" t="n">
        <v>45</v>
      </c>
      <c r="D43" s="27" t="n">
        <f aca="false">B25/B43*(20/B25)</f>
        <v>1.25</v>
      </c>
      <c r="E43" s="28" t="n">
        <f aca="false">D43*80/100</f>
        <v>1</v>
      </c>
      <c r="F43" s="29" t="n">
        <f aca="false">D43*70/100</f>
        <v>0.875</v>
      </c>
      <c r="G43" s="30" t="n">
        <f aca="false">D43*60/100</f>
        <v>0.75</v>
      </c>
      <c r="H43" s="26" t="n">
        <f aca="false">D43*50/100</f>
        <v>0.625</v>
      </c>
    </row>
    <row r="44" customFormat="false" ht="12.8" hidden="false" customHeight="false" outlineLevel="0" collapsed="false">
      <c r="A44" s="33"/>
      <c r="B44" s="33"/>
      <c r="C44" s="0"/>
      <c r="D44" s="0"/>
    </row>
  </sheetData>
  <sheetProtection sheet="true" password="ebe5" objects="true" scenarios="true" selectLockedCell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263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2020-01-12T21:48:40Z</dcterms:created>
  <dc:creator/>
  <dc:description/>
  <dc:language>fr-FR</dc:language>
  <cp:lastModifiedBy/>
  <dcterms:modified xsi:type="dcterms:W3CDTF">2020-05-03T18:21:12Z</dcterms:modified>
  <cp:revision>32</cp:revision>
  <dc:subject/>
  <dc:title/>
</cp:coreProperties>
</file>